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gema-my.sharepoint.com/personal/greg_koller_gema_ga_gov/Documents/"/>
    </mc:Choice>
  </mc:AlternateContent>
  <xr:revisionPtr revIDLastSave="0" documentId="8_{6582227B-99CE-4C5B-88D5-EC34A29E5756}" xr6:coauthVersionLast="47" xr6:coauthVersionMax="47" xr10:uidLastSave="{00000000-0000-0000-0000-000000000000}"/>
  <bookViews>
    <workbookView xWindow="510" yWindow="1080" windowWidth="21600" windowHeight="11295" xr2:uid="{4FF01CF4-5A35-46B0-BEAE-1F927273C3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4" i="1" s="1"/>
  <c r="G4" i="1" s="1"/>
  <c r="D3" i="1"/>
  <c r="E3" i="1" s="1"/>
  <c r="F3" i="1" s="1"/>
  <c r="G3" i="1" s="1"/>
  <c r="D2" i="1"/>
  <c r="E2" i="1" s="1"/>
  <c r="F2" i="1" s="1"/>
  <c r="G2" i="1" s="1"/>
  <c r="G6" i="1" l="1"/>
</calcChain>
</file>

<file path=xl/sharedStrings.xml><?xml version="1.0" encoding="utf-8"?>
<sst xmlns="http://schemas.openxmlformats.org/spreadsheetml/2006/main" count="16" uniqueCount="16">
  <si>
    <t>Initial Response Resources</t>
  </si>
  <si>
    <t>Population</t>
  </si>
  <si>
    <t>FEMA Planning Factor</t>
  </si>
  <si>
    <t>Required Quantity</t>
  </si>
  <si>
    <t>MRE</t>
  </si>
  <si>
    <t>1/2L Bottled Water</t>
  </si>
  <si>
    <t>Tarps</t>
  </si>
  <si>
    <t>Notes</t>
  </si>
  <si>
    <t>2 meals per person per day</t>
  </si>
  <si>
    <t>2 tarps per house</t>
  </si>
  <si>
    <t>Pallets</t>
  </si>
  <si>
    <t>6 1/2L Bottles (3L total) of water per person per day</t>
  </si>
  <si>
    <t>Cases</t>
  </si>
  <si>
    <t>Truck Loads</t>
  </si>
  <si>
    <t>N/A</t>
  </si>
  <si>
    <t>TOTAL Truck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</si>
</sst>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03C7-036D-4723-9AE3-B969F6D274F1}">
  <sheetPr>
    <pageSetUpPr fitToPage="1"/>
  </sheetPr>
  <dimension ref="A1:K44"/>
  <sheetViews>
    <sheetView tabSelected="1" view="pageLayout" zoomScaleNormal="100" workbookViewId="0">
      <selection activeCell="B2" sqref="B2:B4"/>
    </sheetView>
  </sheetViews>
  <sheetFormatPr defaultColWidth="6.5703125" defaultRowHeight="15" x14ac:dyDescent="0.25"/>
  <cols>
    <col min="1" max="1" width="25.5703125" customWidth="1"/>
    <col min="2" max="7" width="12.7109375" customWidth="1"/>
    <col min="8" max="8" width="51" customWidth="1"/>
    <col min="9" max="16" width="12.7109375" customWidth="1"/>
  </cols>
  <sheetData>
    <row r="1" spans="1:11" ht="5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12</v>
      </c>
      <c r="F1" s="2" t="s">
        <v>10</v>
      </c>
      <c r="G1" s="2" t="s">
        <v>13</v>
      </c>
      <c r="H1" s="12" t="s">
        <v>7</v>
      </c>
      <c r="I1" s="15"/>
      <c r="J1" s="15"/>
      <c r="K1" s="15"/>
    </row>
    <row r="2" spans="1:11" ht="18" customHeight="1" x14ac:dyDescent="0.25">
      <c r="A2" s="9" t="s">
        <v>4</v>
      </c>
      <c r="B2" s="11">
        <v>10000</v>
      </c>
      <c r="C2" s="10">
        <v>2</v>
      </c>
      <c r="D2" s="10">
        <f>B2*C2</f>
        <v>20000</v>
      </c>
      <c r="E2" s="10">
        <f>D2/12</f>
        <v>1666.6666666666667</v>
      </c>
      <c r="F2" s="10">
        <f>E2/48</f>
        <v>34.722222222222221</v>
      </c>
      <c r="G2" s="10">
        <f>F2/24</f>
        <v>1.4467592592592593</v>
      </c>
      <c r="H2" s="13" t="s">
        <v>8</v>
      </c>
      <c r="I2" s="16"/>
      <c r="J2" s="16"/>
      <c r="K2" s="16"/>
    </row>
    <row r="3" spans="1:11" ht="30" customHeight="1" x14ac:dyDescent="0.25">
      <c r="A3" s="9" t="s">
        <v>5</v>
      </c>
      <c r="B3" s="11">
        <v>10000</v>
      </c>
      <c r="C3" s="10">
        <v>6</v>
      </c>
      <c r="D3" s="10">
        <f>B3*C3</f>
        <v>60000</v>
      </c>
      <c r="E3" s="10">
        <f>D3/24</f>
        <v>2500</v>
      </c>
      <c r="F3" s="10">
        <f>E3/96</f>
        <v>26.041666666666668</v>
      </c>
      <c r="G3" s="10">
        <f>F3/19</f>
        <v>1.3706140350877194</v>
      </c>
      <c r="H3" s="14" t="s">
        <v>11</v>
      </c>
      <c r="I3" s="16"/>
      <c r="J3" s="16"/>
      <c r="K3" s="16"/>
    </row>
    <row r="4" spans="1:11" ht="18" customHeight="1" x14ac:dyDescent="0.25">
      <c r="A4" s="9" t="s">
        <v>6</v>
      </c>
      <c r="B4" s="11">
        <v>10000</v>
      </c>
      <c r="C4" s="10">
        <v>2</v>
      </c>
      <c r="D4" s="10">
        <f>B4*C4</f>
        <v>20000</v>
      </c>
      <c r="E4" s="10" t="s">
        <v>14</v>
      </c>
      <c r="F4" s="10">
        <f>D4/60</f>
        <v>333.33333333333331</v>
      </c>
      <c r="G4" s="10">
        <f>F4/24</f>
        <v>13.888888888888888</v>
      </c>
      <c r="H4" s="13" t="s">
        <v>9</v>
      </c>
      <c r="I4" s="16"/>
      <c r="J4" s="16"/>
      <c r="K4" s="16"/>
    </row>
    <row r="5" spans="1:11" ht="18" customHeight="1" thickBot="1" x14ac:dyDescent="0.3">
      <c r="A5" s="3"/>
      <c r="C5" s="7"/>
      <c r="D5" s="5"/>
      <c r="E5" s="5"/>
      <c r="H5" s="4"/>
    </row>
    <row r="6" spans="1:11" ht="30.75" customHeight="1" thickBot="1" x14ac:dyDescent="0.3">
      <c r="A6" s="3"/>
      <c r="E6" s="5"/>
      <c r="F6" s="8" t="s">
        <v>15</v>
      </c>
      <c r="G6" s="1">
        <f>SUM(G2:G5)</f>
        <v>16.706262183235864</v>
      </c>
      <c r="H6" s="4"/>
    </row>
    <row r="7" spans="1:11" ht="18" customHeight="1" x14ac:dyDescent="0.25"/>
    <row r="8" spans="1:11" ht="18" customHeight="1" x14ac:dyDescent="0.25"/>
    <row r="9" spans="1:11" ht="18" customHeight="1" x14ac:dyDescent="0.25"/>
    <row r="10" spans="1:11" ht="18" customHeight="1" x14ac:dyDescent="0.25"/>
    <row r="11" spans="1:11" ht="18" customHeight="1" x14ac:dyDescent="0.25">
      <c r="J11" s="6"/>
    </row>
    <row r="12" spans="1:11" ht="18" customHeight="1" x14ac:dyDescent="0.25"/>
    <row r="13" spans="1:11" ht="18" customHeight="1" x14ac:dyDescent="0.25"/>
    <row r="14" spans="1:11" ht="18" customHeight="1" x14ac:dyDescent="0.25"/>
    <row r="15" spans="1:11" ht="18" customHeight="1" x14ac:dyDescent="0.25"/>
    <row r="16" spans="1:11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</sheetData>
  <sheetProtection algorithmName="SHA-512" hashValue="aiLwFAsn0Wk/vmviHEQe8KLuKj+/4tEk4fyHsNCBnOohAScOEoRNK/ZktLcPTYl4b02y+vmeD3b0DlJns45kQw==" saltValue="k37HDWdgJGGZYqbYwK+t+g==" spinCount="100000" sheet="1" objects="1" scenarios="1"/>
  <pageMargins left="0.7" right="0.7" top="0.75" bottom="0.75" header="0.3" footer="0.3"/>
  <pageSetup scale="80" orientation="landscape" r:id="rId1"/>
  <headerFooter>
    <oddHeader>&amp;LFILL IN LIGHT BULE FIELDS ONLY&amp;C&amp;"Georgia Pro Black,Regular"&amp;24IRR Planning Factor Calculator</oddHeader>
  </headerFooter>
  <ignoredErrors>
    <ignoredError sqref="G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Koller</dc:creator>
  <cp:lastModifiedBy>Greg Koller</cp:lastModifiedBy>
  <dcterms:created xsi:type="dcterms:W3CDTF">2025-03-12T11:57:32Z</dcterms:created>
  <dcterms:modified xsi:type="dcterms:W3CDTF">2025-03-12T15:54:51Z</dcterms:modified>
</cp:coreProperties>
</file>